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G:\0-编辑-MG\000-编辑组项目\马伟妮\2023年\P757_手稿-version4 肺癌\P757_raw experimental data\"/>
    </mc:Choice>
  </mc:AlternateContent>
  <xr:revisionPtr revIDLastSave="0" documentId="13_ncr:1_{92FDB5DE-4401-44F7-A7BE-12DD9B1C6580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ell PCR quantification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41" i="2" l="1"/>
  <c r="AE41" i="2"/>
  <c r="AD41" i="2"/>
  <c r="AC41" i="2"/>
  <c r="AB41" i="2"/>
  <c r="AA41" i="2"/>
  <c r="AF40" i="2"/>
  <c r="AE40" i="2"/>
  <c r="AD40" i="2"/>
  <c r="AC40" i="2"/>
  <c r="AB40" i="2"/>
  <c r="AA40" i="2"/>
  <c r="AF39" i="2"/>
  <c r="AE39" i="2"/>
  <c r="AD39" i="2"/>
  <c r="AC39" i="2"/>
  <c r="AB39" i="2"/>
  <c r="AA39" i="2"/>
  <c r="AF35" i="2"/>
  <c r="AE35" i="2"/>
  <c r="AD35" i="2"/>
  <c r="AC35" i="2"/>
  <c r="AB35" i="2"/>
  <c r="AA35" i="2"/>
  <c r="AF34" i="2"/>
  <c r="AE34" i="2"/>
  <c r="AD34" i="2"/>
  <c r="AC34" i="2"/>
  <c r="AB34" i="2"/>
  <c r="AA34" i="2"/>
  <c r="AF33" i="2"/>
  <c r="AE33" i="2"/>
  <c r="AD33" i="2"/>
  <c r="AC33" i="2"/>
  <c r="AB33" i="2"/>
  <c r="AA33" i="2"/>
  <c r="AF29" i="2"/>
  <c r="AE29" i="2"/>
  <c r="AD29" i="2"/>
  <c r="AA29" i="2"/>
  <c r="AF28" i="2"/>
  <c r="AE28" i="2"/>
  <c r="AD28" i="2"/>
  <c r="AA28" i="2"/>
  <c r="AF27" i="2"/>
  <c r="AE27" i="2"/>
  <c r="AD27" i="2"/>
  <c r="AA27" i="2"/>
  <c r="AF23" i="2"/>
  <c r="AE23" i="2"/>
  <c r="AD23" i="2"/>
  <c r="AC23" i="2"/>
  <c r="AB23" i="2"/>
  <c r="AA23" i="2"/>
  <c r="AF22" i="2"/>
  <c r="AE22" i="2"/>
  <c r="AD22" i="2"/>
  <c r="AC22" i="2"/>
  <c r="AB22" i="2"/>
  <c r="AA22" i="2"/>
  <c r="AF21" i="2"/>
  <c r="AE21" i="2"/>
  <c r="AD21" i="2"/>
  <c r="AC21" i="2"/>
  <c r="AB21" i="2"/>
  <c r="AA21" i="2"/>
  <c r="AF17" i="2"/>
  <c r="AE17" i="2"/>
  <c r="AD17" i="2"/>
  <c r="AC17" i="2"/>
  <c r="AB17" i="2"/>
  <c r="AA17" i="2"/>
  <c r="AF16" i="2"/>
  <c r="AE16" i="2"/>
  <c r="AD16" i="2"/>
  <c r="AC16" i="2"/>
  <c r="AB16" i="2"/>
  <c r="AA16" i="2"/>
  <c r="AF15" i="2"/>
  <c r="AE15" i="2"/>
  <c r="AD15" i="2"/>
  <c r="AC15" i="2"/>
  <c r="AB15" i="2"/>
  <c r="AA15" i="2"/>
  <c r="AF11" i="2"/>
  <c r="AE11" i="2"/>
  <c r="AD11" i="2"/>
  <c r="AC11" i="2"/>
  <c r="AB11" i="2"/>
  <c r="AA11" i="2"/>
  <c r="AF10" i="2"/>
  <c r="AE10" i="2"/>
  <c r="AD10" i="2"/>
  <c r="AC10" i="2"/>
  <c r="AB10" i="2"/>
  <c r="AA10" i="2"/>
  <c r="AF9" i="2"/>
  <c r="AE9" i="2"/>
  <c r="AD9" i="2"/>
  <c r="AC9" i="2"/>
  <c r="AB9" i="2"/>
  <c r="AA9" i="2"/>
  <c r="AA4" i="2"/>
  <c r="AB4" i="2"/>
  <c r="AC4" i="2"/>
  <c r="AD4" i="2"/>
  <c r="AE4" i="2"/>
  <c r="AF4" i="2"/>
  <c r="AA5" i="2"/>
  <c r="AB5" i="2"/>
  <c r="AC5" i="2"/>
  <c r="AD5" i="2"/>
  <c r="AE5" i="2"/>
  <c r="AF5" i="2"/>
  <c r="AB3" i="2"/>
  <c r="AC3" i="2"/>
  <c r="AD3" i="2"/>
  <c r="AE3" i="2"/>
  <c r="AF3" i="2"/>
  <c r="AA3" i="2"/>
  <c r="T40" i="2"/>
  <c r="U40" i="2"/>
  <c r="V40" i="2"/>
  <c r="W40" i="2"/>
  <c r="X40" i="2"/>
  <c r="Y40" i="2"/>
  <c r="T41" i="2"/>
  <c r="U41" i="2"/>
  <c r="V41" i="2"/>
  <c r="W41" i="2"/>
  <c r="X41" i="2"/>
  <c r="Y41" i="2"/>
  <c r="T34" i="2"/>
  <c r="U34" i="2"/>
  <c r="V34" i="2"/>
  <c r="W34" i="2"/>
  <c r="X34" i="2"/>
  <c r="Y34" i="2"/>
  <c r="T35" i="2"/>
  <c r="U35" i="2"/>
  <c r="V35" i="2"/>
  <c r="W35" i="2"/>
  <c r="X35" i="2"/>
  <c r="Y35" i="2"/>
  <c r="T28" i="2"/>
  <c r="W28" i="2"/>
  <c r="X28" i="2"/>
  <c r="Y28" i="2"/>
  <c r="T29" i="2"/>
  <c r="W29" i="2"/>
  <c r="X29" i="2"/>
  <c r="Y29" i="2"/>
  <c r="T22" i="2"/>
  <c r="U22" i="2"/>
  <c r="V22" i="2"/>
  <c r="W22" i="2"/>
  <c r="X22" i="2"/>
  <c r="Y22" i="2"/>
  <c r="T23" i="2"/>
  <c r="U23" i="2"/>
  <c r="V23" i="2"/>
  <c r="W23" i="2"/>
  <c r="X23" i="2"/>
  <c r="Y23" i="2"/>
  <c r="T16" i="2"/>
  <c r="U16" i="2"/>
  <c r="V16" i="2"/>
  <c r="W16" i="2"/>
  <c r="X16" i="2"/>
  <c r="Y16" i="2"/>
  <c r="T17" i="2"/>
  <c r="U17" i="2"/>
  <c r="V17" i="2"/>
  <c r="W17" i="2"/>
  <c r="X17" i="2"/>
  <c r="Y17" i="2"/>
  <c r="T10" i="2"/>
  <c r="U10" i="2"/>
  <c r="V10" i="2"/>
  <c r="W10" i="2"/>
  <c r="X10" i="2"/>
  <c r="Y10" i="2"/>
  <c r="T11" i="2"/>
  <c r="U11" i="2"/>
  <c r="V11" i="2"/>
  <c r="W11" i="2"/>
  <c r="X11" i="2"/>
  <c r="Y11" i="2"/>
  <c r="T4" i="2"/>
  <c r="U4" i="2"/>
  <c r="V4" i="2"/>
  <c r="W4" i="2"/>
  <c r="X4" i="2"/>
  <c r="Y4" i="2"/>
  <c r="T5" i="2"/>
  <c r="U5" i="2"/>
  <c r="V5" i="2"/>
  <c r="W5" i="2"/>
  <c r="X5" i="2"/>
  <c r="Y5" i="2"/>
  <c r="X39" i="2"/>
  <c r="W39" i="2"/>
  <c r="V39" i="2"/>
  <c r="U39" i="2"/>
  <c r="T39" i="2"/>
  <c r="Y33" i="2"/>
  <c r="W33" i="2"/>
  <c r="V33" i="2"/>
  <c r="U33" i="2"/>
  <c r="T33" i="2"/>
  <c r="W27" i="2"/>
  <c r="U27" i="2"/>
  <c r="AB27" i="2" s="1"/>
  <c r="T27" i="2"/>
  <c r="Y21" i="2"/>
  <c r="X21" i="2"/>
  <c r="W21" i="2"/>
  <c r="V21" i="2"/>
  <c r="U21" i="2"/>
  <c r="T21" i="2"/>
  <c r="X15" i="2"/>
  <c r="W15" i="2"/>
  <c r="V15" i="2"/>
  <c r="U15" i="2"/>
  <c r="T15" i="2"/>
  <c r="V9" i="2"/>
  <c r="U9" i="2"/>
  <c r="T9" i="2"/>
  <c r="Y3" i="2"/>
  <c r="X3" i="2"/>
  <c r="W3" i="2"/>
  <c r="V3" i="2"/>
  <c r="U3" i="2"/>
  <c r="T3" i="2"/>
  <c r="R41" i="2"/>
  <c r="R40" i="2"/>
  <c r="R39" i="2"/>
  <c r="Y39" i="2" s="1"/>
  <c r="O41" i="2"/>
  <c r="O40" i="2"/>
  <c r="O39" i="2"/>
  <c r="L41" i="2"/>
  <c r="L40" i="2"/>
  <c r="L39" i="2"/>
  <c r="I41" i="2"/>
  <c r="I40" i="2"/>
  <c r="I39" i="2"/>
  <c r="F41" i="2"/>
  <c r="F40" i="2"/>
  <c r="F39" i="2"/>
  <c r="R35" i="2"/>
  <c r="R34" i="2"/>
  <c r="R33" i="2"/>
  <c r="O35" i="2"/>
  <c r="O34" i="2"/>
  <c r="O33" i="2"/>
  <c r="X33" i="2" s="1"/>
  <c r="L35" i="2"/>
  <c r="L34" i="2"/>
  <c r="L33" i="2"/>
  <c r="I35" i="2"/>
  <c r="I34" i="2"/>
  <c r="I33" i="2"/>
  <c r="F35" i="2"/>
  <c r="F34" i="2"/>
  <c r="F33" i="2"/>
  <c r="R29" i="2"/>
  <c r="R28" i="2"/>
  <c r="R27" i="2"/>
  <c r="Y27" i="2" s="1"/>
  <c r="O29" i="2"/>
  <c r="O28" i="2"/>
  <c r="O27" i="2"/>
  <c r="X27" i="2" s="1"/>
  <c r="L29" i="2"/>
  <c r="L28" i="2"/>
  <c r="L27" i="2"/>
  <c r="I29" i="2"/>
  <c r="V29" i="2" s="1"/>
  <c r="AC29" i="2" s="1"/>
  <c r="I28" i="2"/>
  <c r="V28" i="2" s="1"/>
  <c r="AC28" i="2" s="1"/>
  <c r="I27" i="2"/>
  <c r="V27" i="2" s="1"/>
  <c r="AC27" i="2" s="1"/>
  <c r="F29" i="2"/>
  <c r="U29" i="2" s="1"/>
  <c r="AB29" i="2" s="1"/>
  <c r="F28" i="2"/>
  <c r="U28" i="2" s="1"/>
  <c r="AB28" i="2" s="1"/>
  <c r="F27" i="2"/>
  <c r="F23" i="2"/>
  <c r="F22" i="2"/>
  <c r="F21" i="2"/>
  <c r="I23" i="2"/>
  <c r="I22" i="2"/>
  <c r="I21" i="2"/>
  <c r="L23" i="2"/>
  <c r="L22" i="2"/>
  <c r="L21" i="2"/>
  <c r="O23" i="2"/>
  <c r="O22" i="2"/>
  <c r="O21" i="2"/>
  <c r="R23" i="2"/>
  <c r="R22" i="2"/>
  <c r="R21" i="2"/>
  <c r="R17" i="2"/>
  <c r="R16" i="2"/>
  <c r="R15" i="2"/>
  <c r="Y15" i="2" s="1"/>
  <c r="O17" i="2"/>
  <c r="O16" i="2"/>
  <c r="O15" i="2"/>
  <c r="L17" i="2"/>
  <c r="L16" i="2"/>
  <c r="L15" i="2"/>
  <c r="I17" i="2"/>
  <c r="I16" i="2"/>
  <c r="I15" i="2"/>
  <c r="F17" i="2"/>
  <c r="F16" i="2"/>
  <c r="F15" i="2"/>
  <c r="F11" i="2"/>
  <c r="F10" i="2"/>
  <c r="F9" i="2"/>
  <c r="I11" i="2"/>
  <c r="I10" i="2"/>
  <c r="I9" i="2"/>
  <c r="L11" i="2"/>
  <c r="L10" i="2"/>
  <c r="L9" i="2"/>
  <c r="W9" i="2" s="1"/>
  <c r="O11" i="2"/>
  <c r="O10" i="2"/>
  <c r="O9" i="2"/>
  <c r="X9" i="2" s="1"/>
  <c r="R11" i="2"/>
  <c r="R10" i="2"/>
  <c r="R9" i="2"/>
  <c r="Y9" i="2" s="1"/>
  <c r="R5" i="2"/>
  <c r="R4" i="2"/>
  <c r="R3" i="2"/>
  <c r="O5" i="2"/>
  <c r="O4" i="2"/>
  <c r="O3" i="2"/>
  <c r="L5" i="2"/>
  <c r="L4" i="2"/>
  <c r="L3" i="2"/>
  <c r="I5" i="2"/>
  <c r="I4" i="2"/>
  <c r="I3" i="2"/>
  <c r="F5" i="2"/>
  <c r="F4" i="2"/>
  <c r="F3" i="2"/>
  <c r="C41" i="2"/>
  <c r="C40" i="2"/>
  <c r="C39" i="2"/>
  <c r="C35" i="2"/>
  <c r="C34" i="2"/>
  <c r="C33" i="2"/>
  <c r="C29" i="2"/>
  <c r="C28" i="2"/>
  <c r="C27" i="2"/>
  <c r="C23" i="2"/>
  <c r="C22" i="2"/>
  <c r="C21" i="2"/>
  <c r="C17" i="2"/>
  <c r="C16" i="2"/>
  <c r="C15" i="2"/>
  <c r="C11" i="2"/>
  <c r="C10" i="2"/>
  <c r="C9" i="2"/>
  <c r="C4" i="2"/>
  <c r="C5" i="2"/>
  <c r="C3" i="2"/>
</calcChain>
</file>

<file path=xl/sharedStrings.xml><?xml version="1.0" encoding="utf-8"?>
<sst xmlns="http://schemas.openxmlformats.org/spreadsheetml/2006/main" count="147" uniqueCount="13">
  <si>
    <t>SEMA7A(0.093)</t>
    <phoneticPr fontId="1" type="noConversion"/>
  </si>
  <si>
    <t>EFHD2(0.145)</t>
    <phoneticPr fontId="1" type="noConversion"/>
  </si>
  <si>
    <t>CHST11(0.108)</t>
    <phoneticPr fontId="1" type="noConversion"/>
  </si>
  <si>
    <t>SLC24A4(-0.502)</t>
    <phoneticPr fontId="1" type="noConversion"/>
  </si>
  <si>
    <t>MAL(-0.089)</t>
    <phoneticPr fontId="1" type="noConversion"/>
  </si>
  <si>
    <t>JCHAIN(-0.074)</t>
    <phoneticPr fontId="1" type="noConversion"/>
  </si>
  <si>
    <t>SCARF1(-0.128)</t>
    <phoneticPr fontId="1" type="noConversion"/>
  </si>
  <si>
    <t>BEAS-2B</t>
    <phoneticPr fontId="1" type="noConversion"/>
  </si>
  <si>
    <t>PC-9</t>
    <phoneticPr fontId="1" type="noConversion"/>
  </si>
  <si>
    <t>H1395</t>
    <phoneticPr fontId="1" type="noConversion"/>
  </si>
  <si>
    <t>BEAS-2B(si)</t>
    <phoneticPr fontId="1" type="noConversion"/>
  </si>
  <si>
    <t>PC-9(si)</t>
    <phoneticPr fontId="1" type="noConversion"/>
  </si>
  <si>
    <t>H1395(si)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</si>
</sst>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537B8-F5CE-4A6B-8F8F-68D13FDEBAB6}">
  <dimension ref="A1:AF41"/>
  <sheetViews>
    <sheetView tabSelected="1" topLeftCell="R1" zoomScale="85" zoomScaleNormal="85" workbookViewId="0">
      <selection activeCell="AH29" sqref="AH29"/>
    </sheetView>
  </sheetViews>
  <sheetFormatPr defaultRowHeight="14" x14ac:dyDescent="0.3"/>
  <sheetData>
    <row r="1" spans="1:32" x14ac:dyDescent="0.3">
      <c r="A1" t="s">
        <v>0</v>
      </c>
      <c r="T1" t="s">
        <v>0</v>
      </c>
      <c r="AA1" t="s">
        <v>0</v>
      </c>
    </row>
    <row r="2" spans="1:32" x14ac:dyDescent="0.3">
      <c r="A2" t="s">
        <v>7</v>
      </c>
      <c r="D2" t="s">
        <v>8</v>
      </c>
      <c r="G2" t="s">
        <v>9</v>
      </c>
      <c r="J2" t="s">
        <v>10</v>
      </c>
      <c r="M2" t="s">
        <v>11</v>
      </c>
      <c r="P2" t="s">
        <v>12</v>
      </c>
      <c r="T2" t="s">
        <v>7</v>
      </c>
      <c r="U2" t="s">
        <v>8</v>
      </c>
      <c r="V2" t="s">
        <v>9</v>
      </c>
      <c r="W2" t="s">
        <v>10</v>
      </c>
      <c r="X2" t="s">
        <v>11</v>
      </c>
      <c r="Y2" t="s">
        <v>12</v>
      </c>
      <c r="AA2" t="s">
        <v>7</v>
      </c>
      <c r="AB2" t="s">
        <v>8</v>
      </c>
      <c r="AC2" t="s">
        <v>9</v>
      </c>
      <c r="AD2" t="s">
        <v>10</v>
      </c>
      <c r="AE2" t="s">
        <v>11</v>
      </c>
      <c r="AF2" t="s">
        <v>12</v>
      </c>
    </row>
    <row r="3" spans="1:32" x14ac:dyDescent="0.3">
      <c r="A3">
        <v>11.22</v>
      </c>
      <c r="B3">
        <v>35.590000000000003</v>
      </c>
      <c r="C3">
        <f>B3-A3</f>
        <v>24.370000000000005</v>
      </c>
      <c r="D3">
        <v>11.32</v>
      </c>
      <c r="E3">
        <v>32.049999999999997</v>
      </c>
      <c r="F3">
        <f>E3-D3</f>
        <v>20.729999999999997</v>
      </c>
      <c r="G3">
        <v>11.16</v>
      </c>
      <c r="H3">
        <v>32.61</v>
      </c>
      <c r="I3">
        <f>H3-G3</f>
        <v>21.45</v>
      </c>
      <c r="J3">
        <v>11.34</v>
      </c>
      <c r="K3">
        <v>35.75</v>
      </c>
      <c r="L3">
        <f>K3-J3</f>
        <v>24.41</v>
      </c>
      <c r="M3">
        <v>11.04</v>
      </c>
      <c r="N3">
        <v>35.61</v>
      </c>
      <c r="O3">
        <f>N3-M3</f>
        <v>24.57</v>
      </c>
      <c r="P3">
        <v>11.08</v>
      </c>
      <c r="Q3">
        <v>35.31</v>
      </c>
      <c r="R3">
        <f>Q3-P3</f>
        <v>24.230000000000004</v>
      </c>
      <c r="T3">
        <f>C3-24.37</f>
        <v>0</v>
      </c>
      <c r="U3">
        <f>F3-24.37</f>
        <v>-3.6400000000000041</v>
      </c>
      <c r="V3">
        <f>I3-24.37</f>
        <v>-2.9200000000000017</v>
      </c>
      <c r="W3">
        <f>L3-24.37</f>
        <v>3.9999999999999147E-2</v>
      </c>
      <c r="X3">
        <f>O3-24.37</f>
        <v>0.19999999999999929</v>
      </c>
      <c r="Y3">
        <f>R3-24.37</f>
        <v>-0.13999999999999702</v>
      </c>
      <c r="AA3">
        <f>POWER(2,-T3)</f>
        <v>1</v>
      </c>
      <c r="AB3">
        <f t="shared" ref="AB3:AF3" si="0">POWER(2,-U3)</f>
        <v>12.466633274568032</v>
      </c>
      <c r="AC3">
        <f t="shared" si="0"/>
        <v>7.5684611738047769</v>
      </c>
      <c r="AD3">
        <f t="shared" si="0"/>
        <v>0.97265494741228609</v>
      </c>
      <c r="AE3">
        <f t="shared" si="0"/>
        <v>0.87055056329612457</v>
      </c>
      <c r="AF3">
        <f t="shared" si="0"/>
        <v>1.1019051158766084</v>
      </c>
    </row>
    <row r="4" spans="1:32" x14ac:dyDescent="0.3">
      <c r="A4">
        <v>11.44</v>
      </c>
      <c r="B4">
        <v>36.03</v>
      </c>
      <c r="C4">
        <f t="shared" ref="C4:C5" si="1">B4-A4</f>
        <v>24.590000000000003</v>
      </c>
      <c r="D4">
        <v>11.88</v>
      </c>
      <c r="E4">
        <v>32.94</v>
      </c>
      <c r="F4">
        <f t="shared" ref="F4:F5" si="2">E4-D4</f>
        <v>21.059999999999995</v>
      </c>
      <c r="G4">
        <v>11.66</v>
      </c>
      <c r="H4">
        <v>32.92</v>
      </c>
      <c r="I4">
        <f t="shared" ref="I4:I5" si="3">H4-G4</f>
        <v>21.26</v>
      </c>
      <c r="J4">
        <v>11.66</v>
      </c>
      <c r="K4">
        <v>36.479999999999997</v>
      </c>
      <c r="L4">
        <f t="shared" ref="L4:L5" si="4">K4-J4</f>
        <v>24.819999999999997</v>
      </c>
      <c r="M4">
        <v>11.51</v>
      </c>
      <c r="N4">
        <v>35.78</v>
      </c>
      <c r="O4">
        <f t="shared" ref="O4:O5" si="5">N4-M4</f>
        <v>24.270000000000003</v>
      </c>
      <c r="P4">
        <v>11.49</v>
      </c>
      <c r="Q4">
        <v>36.17</v>
      </c>
      <c r="R4">
        <f t="shared" ref="R4:R5" si="6">Q4-P4</f>
        <v>24.68</v>
      </c>
      <c r="T4">
        <f t="shared" ref="T4:T5" si="7">C4-24.37</f>
        <v>0.22000000000000242</v>
      </c>
      <c r="U4">
        <f t="shared" ref="U4:U5" si="8">F4-24.37</f>
        <v>-3.3100000000000058</v>
      </c>
      <c r="V4">
        <f t="shared" ref="V4:V5" si="9">I4-24.37</f>
        <v>-3.1099999999999994</v>
      </c>
      <c r="W4">
        <f t="shared" ref="W4:W5" si="10">L4-24.37</f>
        <v>0.44999999999999574</v>
      </c>
      <c r="X4">
        <f t="shared" ref="X4:X5" si="11">O4-24.37</f>
        <v>-9.9999999999997868E-2</v>
      </c>
      <c r="Y4">
        <f t="shared" ref="Y4:Y5" si="12">R4-24.37</f>
        <v>0.30999999999999872</v>
      </c>
      <c r="AA4">
        <f t="shared" ref="AA4:AA5" si="13">POWER(2,-T4)</f>
        <v>0.85856543643775229</v>
      </c>
      <c r="AB4">
        <f t="shared" ref="AB4:AB5" si="14">POWER(2,-U4)</f>
        <v>9.9176615995119324</v>
      </c>
      <c r="AC4">
        <f t="shared" ref="AC4:AC5" si="15">POWER(2,-V4)</f>
        <v>8.6338258920354143</v>
      </c>
      <c r="AD4">
        <f t="shared" ref="AD4:AD5" si="16">POWER(2,-W4)</f>
        <v>0.73204284797281494</v>
      </c>
      <c r="AE4">
        <f t="shared" ref="AE4:AE5" si="17">POWER(2,-X4)</f>
        <v>1.0717734625362916</v>
      </c>
      <c r="AF4">
        <f t="shared" ref="AF4:AF5" si="18">POWER(2,-Y4)</f>
        <v>0.806641759222127</v>
      </c>
    </row>
    <row r="5" spans="1:32" x14ac:dyDescent="0.3">
      <c r="A5">
        <v>11.63</v>
      </c>
      <c r="B5">
        <v>35.93</v>
      </c>
      <c r="C5">
        <f t="shared" si="1"/>
        <v>24.299999999999997</v>
      </c>
      <c r="D5">
        <v>11.36</v>
      </c>
      <c r="E5">
        <v>32.89</v>
      </c>
      <c r="F5">
        <f t="shared" si="2"/>
        <v>21.53</v>
      </c>
      <c r="G5">
        <v>11.29</v>
      </c>
      <c r="H5">
        <v>32.799999999999997</v>
      </c>
      <c r="I5">
        <f t="shared" si="3"/>
        <v>21.509999999999998</v>
      </c>
      <c r="J5">
        <v>11.23</v>
      </c>
      <c r="K5">
        <v>36.1</v>
      </c>
      <c r="L5">
        <f t="shared" si="4"/>
        <v>24.87</v>
      </c>
      <c r="M5">
        <v>11.48</v>
      </c>
      <c r="N5">
        <v>35.35</v>
      </c>
      <c r="O5">
        <f t="shared" si="5"/>
        <v>23.87</v>
      </c>
      <c r="P5">
        <v>11.48</v>
      </c>
      <c r="Q5">
        <v>35.31</v>
      </c>
      <c r="R5">
        <f t="shared" si="6"/>
        <v>23.830000000000002</v>
      </c>
      <c r="T5">
        <f t="shared" si="7"/>
        <v>-7.0000000000003837E-2</v>
      </c>
      <c r="U5">
        <f t="shared" si="8"/>
        <v>-2.84</v>
      </c>
      <c r="V5">
        <f t="shared" si="9"/>
        <v>-2.860000000000003</v>
      </c>
      <c r="W5">
        <f t="shared" si="10"/>
        <v>0.5</v>
      </c>
      <c r="X5">
        <f t="shared" si="11"/>
        <v>-0.5</v>
      </c>
      <c r="Y5">
        <f t="shared" si="12"/>
        <v>-0.53999999999999915</v>
      </c>
      <c r="AA5">
        <f t="shared" si="13"/>
        <v>1.04971668362307</v>
      </c>
      <c r="AB5">
        <f t="shared" si="14"/>
        <v>7.1602005674237779</v>
      </c>
      <c r="AC5">
        <f t="shared" si="15"/>
        <v>7.2601532425373021</v>
      </c>
      <c r="AD5">
        <f t="shared" si="16"/>
        <v>0.70710678118654746</v>
      </c>
      <c r="AE5">
        <f t="shared" si="17"/>
        <v>1.4142135623730951</v>
      </c>
      <c r="AF5">
        <f t="shared" si="18"/>
        <v>1.4539725173203097</v>
      </c>
    </row>
    <row r="7" spans="1:32" x14ac:dyDescent="0.3">
      <c r="A7" t="s">
        <v>1</v>
      </c>
      <c r="T7" t="s">
        <v>1</v>
      </c>
      <c r="AA7" t="s">
        <v>1</v>
      </c>
    </row>
    <row r="8" spans="1:32" x14ac:dyDescent="0.3">
      <c r="A8" t="s">
        <v>7</v>
      </c>
      <c r="D8" t="s">
        <v>8</v>
      </c>
      <c r="G8" t="s">
        <v>9</v>
      </c>
      <c r="J8" t="s">
        <v>10</v>
      </c>
      <c r="M8" t="s">
        <v>11</v>
      </c>
      <c r="P8" t="s">
        <v>12</v>
      </c>
      <c r="T8" t="s">
        <v>7</v>
      </c>
      <c r="U8" t="s">
        <v>8</v>
      </c>
      <c r="V8" t="s">
        <v>9</v>
      </c>
      <c r="W8" t="s">
        <v>10</v>
      </c>
      <c r="X8" t="s">
        <v>11</v>
      </c>
      <c r="Y8" t="s">
        <v>12</v>
      </c>
      <c r="AA8" t="s">
        <v>7</v>
      </c>
      <c r="AB8" t="s">
        <v>8</v>
      </c>
      <c r="AC8" t="s">
        <v>9</v>
      </c>
      <c r="AD8" t="s">
        <v>10</v>
      </c>
      <c r="AE8" t="s">
        <v>11</v>
      </c>
      <c r="AF8" t="s">
        <v>12</v>
      </c>
    </row>
    <row r="9" spans="1:32" x14ac:dyDescent="0.3">
      <c r="A9">
        <v>11.22</v>
      </c>
      <c r="B9">
        <v>27.23</v>
      </c>
      <c r="C9">
        <f>B9-A9</f>
        <v>16.009999999999998</v>
      </c>
      <c r="D9">
        <v>11.32</v>
      </c>
      <c r="E9">
        <v>25.8</v>
      </c>
      <c r="F9">
        <f>E9-D9</f>
        <v>14.48</v>
      </c>
      <c r="G9">
        <v>11.16</v>
      </c>
      <c r="H9">
        <v>25.95</v>
      </c>
      <c r="I9">
        <f>H9-G9</f>
        <v>14.79</v>
      </c>
      <c r="J9">
        <v>11.34</v>
      </c>
      <c r="K9">
        <v>27.4</v>
      </c>
      <c r="L9">
        <f>K9-J9</f>
        <v>16.059999999999999</v>
      </c>
      <c r="M9">
        <v>11.04</v>
      </c>
      <c r="N9">
        <v>27.1</v>
      </c>
      <c r="O9">
        <f>N9-M9</f>
        <v>16.060000000000002</v>
      </c>
      <c r="P9">
        <v>11.08</v>
      </c>
      <c r="Q9">
        <v>27.22</v>
      </c>
      <c r="R9">
        <f>Q9-P9</f>
        <v>16.14</v>
      </c>
      <c r="T9">
        <f>C9-16.01</f>
        <v>0</v>
      </c>
      <c r="U9">
        <f>F9-16.01</f>
        <v>-1.5300000000000011</v>
      </c>
      <c r="V9">
        <f>I9-16.01</f>
        <v>-1.2200000000000024</v>
      </c>
      <c r="W9">
        <f>L9-16.01</f>
        <v>4.9999999999997158E-2</v>
      </c>
      <c r="X9">
        <f>O9-16.01</f>
        <v>5.0000000000000711E-2</v>
      </c>
      <c r="Y9">
        <f>R9-16.01</f>
        <v>0.12999999999999901</v>
      </c>
      <c r="AA9">
        <f>POWER(2,-T9)</f>
        <v>1</v>
      </c>
      <c r="AB9">
        <f t="shared" ref="AB9:AB11" si="19">POWER(2,-U9)</f>
        <v>2.8878583910449942</v>
      </c>
      <c r="AC9">
        <f t="shared" ref="AC9:AC11" si="20">POWER(2,-V9)</f>
        <v>2.3294671729369156</v>
      </c>
      <c r="AD9">
        <f t="shared" ref="AD9:AD11" si="21">POWER(2,-W9)</f>
        <v>0.9659363289248476</v>
      </c>
      <c r="AE9">
        <f t="shared" ref="AE9:AE11" si="22">POWER(2,-X9)</f>
        <v>0.96593632892484504</v>
      </c>
      <c r="AF9">
        <f t="shared" ref="AF9:AF11" si="23">POWER(2,-Y9)</f>
        <v>0.91383145022940115</v>
      </c>
    </row>
    <row r="10" spans="1:32" x14ac:dyDescent="0.3">
      <c r="A10">
        <v>11.44</v>
      </c>
      <c r="B10">
        <v>27.29</v>
      </c>
      <c r="C10">
        <f t="shared" ref="C10:C11" si="24">B10-A10</f>
        <v>15.85</v>
      </c>
      <c r="D10">
        <v>11.88</v>
      </c>
      <c r="E10">
        <v>25.72</v>
      </c>
      <c r="F10">
        <f t="shared" ref="F10:F11" si="25">E10-D10</f>
        <v>13.839999999999998</v>
      </c>
      <c r="G10">
        <v>11.66</v>
      </c>
      <c r="H10">
        <v>25.44</v>
      </c>
      <c r="I10">
        <f t="shared" ref="I10:I11" si="26">H10-G10</f>
        <v>13.780000000000001</v>
      </c>
      <c r="J10">
        <v>11.66</v>
      </c>
      <c r="K10">
        <v>28.05</v>
      </c>
      <c r="L10">
        <f t="shared" ref="L10:L11" si="27">K10-J10</f>
        <v>16.39</v>
      </c>
      <c r="M10">
        <v>11.51</v>
      </c>
      <c r="N10">
        <v>27.41</v>
      </c>
      <c r="O10">
        <f t="shared" ref="O10:O11" si="28">N10-M10</f>
        <v>15.9</v>
      </c>
      <c r="P10">
        <v>11.49</v>
      </c>
      <c r="Q10">
        <v>27.83</v>
      </c>
      <c r="R10">
        <f t="shared" ref="R10:R11" si="29">Q10-P10</f>
        <v>16.339999999999996</v>
      </c>
      <c r="T10">
        <f t="shared" ref="T10:T11" si="30">C10-16.01</f>
        <v>-0.16000000000000192</v>
      </c>
      <c r="U10">
        <f t="shared" ref="U10:U11" si="31">F10-16.01</f>
        <v>-2.1700000000000035</v>
      </c>
      <c r="V10">
        <f t="shared" ref="V10:V11" si="32">I10-16.01</f>
        <v>-2.2300000000000004</v>
      </c>
      <c r="W10">
        <f t="shared" ref="W10:W11" si="33">L10-16.01</f>
        <v>0.37999999999999901</v>
      </c>
      <c r="X10">
        <f t="shared" ref="X10:X11" si="34">O10-16.01</f>
        <v>-0.11000000000000121</v>
      </c>
      <c r="Y10">
        <f t="shared" ref="Y10:Y11" si="35">R10-16.01</f>
        <v>0.32999999999999474</v>
      </c>
      <c r="AA10">
        <f t="shared" ref="AA10:AA11" si="36">POWER(2,-T10)</f>
        <v>1.1172871380722214</v>
      </c>
      <c r="AB10">
        <f t="shared" si="19"/>
        <v>4.5002339387552475</v>
      </c>
      <c r="AC10">
        <f t="shared" si="20"/>
        <v>4.691339796927517</v>
      </c>
      <c r="AD10">
        <f t="shared" si="21"/>
        <v>0.76843759064400663</v>
      </c>
      <c r="AE10">
        <f t="shared" si="22"/>
        <v>1.0792282365044281</v>
      </c>
      <c r="AF10">
        <f t="shared" si="23"/>
        <v>0.79553648375492159</v>
      </c>
    </row>
    <row r="11" spans="1:32" x14ac:dyDescent="0.3">
      <c r="A11">
        <v>11.63</v>
      </c>
      <c r="B11">
        <v>27.08</v>
      </c>
      <c r="C11">
        <f t="shared" si="24"/>
        <v>15.449999999999998</v>
      </c>
      <c r="D11">
        <v>11.36</v>
      </c>
      <c r="E11">
        <v>25.48</v>
      </c>
      <c r="F11">
        <f t="shared" si="25"/>
        <v>14.120000000000001</v>
      </c>
      <c r="G11">
        <v>11.29</v>
      </c>
      <c r="H11">
        <v>25.41</v>
      </c>
      <c r="I11">
        <f t="shared" si="26"/>
        <v>14.120000000000001</v>
      </c>
      <c r="J11">
        <v>11.23</v>
      </c>
      <c r="K11">
        <v>27.75</v>
      </c>
      <c r="L11">
        <f t="shared" si="27"/>
        <v>16.52</v>
      </c>
      <c r="M11">
        <v>11.48</v>
      </c>
      <c r="N11">
        <v>27.52</v>
      </c>
      <c r="O11">
        <f t="shared" si="28"/>
        <v>16.04</v>
      </c>
      <c r="P11">
        <v>11.48</v>
      </c>
      <c r="Q11">
        <v>27.42</v>
      </c>
      <c r="R11">
        <f t="shared" si="29"/>
        <v>15.940000000000001</v>
      </c>
      <c r="T11">
        <f t="shared" si="30"/>
        <v>-0.56000000000000405</v>
      </c>
      <c r="U11">
        <f t="shared" si="31"/>
        <v>-1.8900000000000006</v>
      </c>
      <c r="V11">
        <f t="shared" si="32"/>
        <v>-1.8900000000000006</v>
      </c>
      <c r="W11">
        <f t="shared" si="33"/>
        <v>0.50999999999999801</v>
      </c>
      <c r="X11">
        <f t="shared" si="34"/>
        <v>2.9999999999997584E-2</v>
      </c>
      <c r="Y11">
        <f t="shared" si="35"/>
        <v>-7.0000000000000284E-2</v>
      </c>
      <c r="AA11">
        <f t="shared" si="36"/>
        <v>1.4742692172911054</v>
      </c>
      <c r="AB11">
        <f t="shared" si="19"/>
        <v>3.706352247561485</v>
      </c>
      <c r="AC11">
        <f t="shared" si="20"/>
        <v>3.706352247561485</v>
      </c>
      <c r="AD11">
        <f t="shared" si="21"/>
        <v>0.70222243786899963</v>
      </c>
      <c r="AE11">
        <f t="shared" si="22"/>
        <v>0.9794202975869285</v>
      </c>
      <c r="AF11">
        <f t="shared" si="23"/>
        <v>1.0497166836230676</v>
      </c>
    </row>
    <row r="13" spans="1:32" x14ac:dyDescent="0.3">
      <c r="A13" t="s">
        <v>2</v>
      </c>
      <c r="T13" t="s">
        <v>2</v>
      </c>
      <c r="AA13" t="s">
        <v>2</v>
      </c>
    </row>
    <row r="14" spans="1:32" x14ac:dyDescent="0.3">
      <c r="A14" t="s">
        <v>7</v>
      </c>
      <c r="D14" t="s">
        <v>8</v>
      </c>
      <c r="G14" t="s">
        <v>9</v>
      </c>
      <c r="J14" t="s">
        <v>10</v>
      </c>
      <c r="M14" t="s">
        <v>11</v>
      </c>
      <c r="P14" t="s">
        <v>12</v>
      </c>
      <c r="T14" t="s">
        <v>7</v>
      </c>
      <c r="U14" t="s">
        <v>8</v>
      </c>
      <c r="V14" t="s">
        <v>9</v>
      </c>
      <c r="W14" t="s">
        <v>10</v>
      </c>
      <c r="X14" t="s">
        <v>11</v>
      </c>
      <c r="Y14" t="s">
        <v>12</v>
      </c>
      <c r="AA14" t="s">
        <v>7</v>
      </c>
      <c r="AB14" t="s">
        <v>8</v>
      </c>
      <c r="AC14" t="s">
        <v>9</v>
      </c>
      <c r="AD14" t="s">
        <v>10</v>
      </c>
      <c r="AE14" t="s">
        <v>11</v>
      </c>
      <c r="AF14" t="s">
        <v>12</v>
      </c>
    </row>
    <row r="15" spans="1:32" x14ac:dyDescent="0.3">
      <c r="A15">
        <v>11.22</v>
      </c>
      <c r="B15">
        <v>24.06</v>
      </c>
      <c r="C15">
        <f>B15-A15</f>
        <v>12.839999999999998</v>
      </c>
      <c r="D15">
        <v>11.32</v>
      </c>
      <c r="E15">
        <v>22.8</v>
      </c>
      <c r="F15">
        <f>E15-D15</f>
        <v>11.48</v>
      </c>
      <c r="G15">
        <v>11.16</v>
      </c>
      <c r="H15">
        <v>22.22</v>
      </c>
      <c r="I15">
        <f>H15-G15</f>
        <v>11.059999999999999</v>
      </c>
      <c r="J15">
        <v>11.34</v>
      </c>
      <c r="K15">
        <v>24.59</v>
      </c>
      <c r="L15">
        <f>K15-J15</f>
        <v>13.25</v>
      </c>
      <c r="M15">
        <v>11.04</v>
      </c>
      <c r="N15">
        <v>24.16</v>
      </c>
      <c r="O15">
        <f>N15-M15</f>
        <v>13.120000000000001</v>
      </c>
      <c r="P15">
        <v>11.08</v>
      </c>
      <c r="Q15">
        <v>24.12</v>
      </c>
      <c r="R15">
        <f>Q15-P15</f>
        <v>13.040000000000001</v>
      </c>
      <c r="T15">
        <f>C15-12.84</f>
        <v>0</v>
      </c>
      <c r="U15">
        <f>F15-12.84</f>
        <v>-1.3599999999999994</v>
      </c>
      <c r="V15">
        <f>I15-12.84</f>
        <v>-1.7800000000000011</v>
      </c>
      <c r="W15">
        <f>L15-12.84</f>
        <v>0.41000000000000014</v>
      </c>
      <c r="X15">
        <f>O15-12.84</f>
        <v>0.28000000000000114</v>
      </c>
      <c r="Y15">
        <f>R15-12.84</f>
        <v>0.20000000000000107</v>
      </c>
      <c r="AA15">
        <f>POWER(2,-T15)</f>
        <v>1</v>
      </c>
      <c r="AB15">
        <f t="shared" ref="AB15:AB17" si="37">POWER(2,-U15)</f>
        <v>2.5668517951258072</v>
      </c>
      <c r="AC15">
        <f t="shared" ref="AC15:AC17" si="38">POWER(2,-V15)</f>
        <v>3.4342617457510176</v>
      </c>
      <c r="AD15">
        <f t="shared" ref="AD15:AD17" si="39">POWER(2,-W15)</f>
        <v>0.75262337370553356</v>
      </c>
      <c r="AE15">
        <f t="shared" ref="AE15:AE17" si="40">POWER(2,-X15)</f>
        <v>0.82359101726757244</v>
      </c>
      <c r="AF15">
        <f t="shared" ref="AF15:AF17" si="41">POWER(2,-Y15)</f>
        <v>0.87055056329612357</v>
      </c>
    </row>
    <row r="16" spans="1:32" x14ac:dyDescent="0.3">
      <c r="A16">
        <v>11.44</v>
      </c>
      <c r="B16">
        <v>24.6</v>
      </c>
      <c r="C16">
        <f t="shared" ref="C16:C17" si="42">B16-A16</f>
        <v>13.160000000000002</v>
      </c>
      <c r="D16">
        <v>11.88</v>
      </c>
      <c r="E16">
        <v>22.66</v>
      </c>
      <c r="F16">
        <f t="shared" ref="F16:F17" si="43">E16-D16</f>
        <v>10.78</v>
      </c>
      <c r="G16">
        <v>11.66</v>
      </c>
      <c r="H16">
        <v>22.32</v>
      </c>
      <c r="I16">
        <f t="shared" ref="I16:I17" si="44">H16-G16</f>
        <v>10.66</v>
      </c>
      <c r="J16">
        <v>11.66</v>
      </c>
      <c r="K16">
        <v>24.57</v>
      </c>
      <c r="L16">
        <f t="shared" ref="L16:L17" si="45">K16-J16</f>
        <v>12.91</v>
      </c>
      <c r="M16">
        <v>11.51</v>
      </c>
      <c r="N16">
        <v>24.35</v>
      </c>
      <c r="O16">
        <f t="shared" ref="O16:O17" si="46">N16-M16</f>
        <v>12.840000000000002</v>
      </c>
      <c r="P16">
        <v>11.49</v>
      </c>
      <c r="Q16">
        <v>24.94</v>
      </c>
      <c r="R16">
        <f t="shared" ref="R16:R17" si="47">Q16-P16</f>
        <v>13.450000000000001</v>
      </c>
      <c r="T16">
        <f t="shared" ref="T16:T17" si="48">C16-12.84</f>
        <v>0.32000000000000206</v>
      </c>
      <c r="U16">
        <f t="shared" ref="U16:U17" si="49">F16-12.84</f>
        <v>-2.0600000000000005</v>
      </c>
      <c r="V16">
        <f t="shared" ref="V16:V17" si="50">I16-12.84</f>
        <v>-2.1799999999999997</v>
      </c>
      <c r="W16">
        <f t="shared" ref="W16:W17" si="51">L16-12.84</f>
        <v>7.0000000000000284E-2</v>
      </c>
      <c r="X16">
        <f t="shared" ref="X16:X17" si="52">O16-12.84</f>
        <v>0</v>
      </c>
      <c r="Y16">
        <f t="shared" ref="Y16:Y17" si="53">R16-12.84</f>
        <v>0.61000000000000121</v>
      </c>
      <c r="AA16">
        <f t="shared" ref="AA16:AA17" si="54">POWER(2,-T16)</f>
        <v>0.801069877589621</v>
      </c>
      <c r="AB16">
        <f t="shared" si="37"/>
        <v>4.1698630433644865</v>
      </c>
      <c r="AC16">
        <f t="shared" si="38"/>
        <v>4.5315355411831932</v>
      </c>
      <c r="AD16">
        <f t="shared" si="39"/>
        <v>0.95263799804393712</v>
      </c>
      <c r="AE16">
        <f t="shared" si="40"/>
        <v>1</v>
      </c>
      <c r="AF16">
        <f t="shared" si="41"/>
        <v>0.65519670192918111</v>
      </c>
    </row>
    <row r="17" spans="1:32" x14ac:dyDescent="0.3">
      <c r="A17">
        <v>11.63</v>
      </c>
      <c r="B17">
        <v>24.5</v>
      </c>
      <c r="C17">
        <f t="shared" si="42"/>
        <v>12.87</v>
      </c>
      <c r="D17">
        <v>11.36</v>
      </c>
      <c r="E17">
        <v>22.28</v>
      </c>
      <c r="F17">
        <f t="shared" si="43"/>
        <v>10.920000000000002</v>
      </c>
      <c r="G17">
        <v>11.29</v>
      </c>
      <c r="H17">
        <v>22.13</v>
      </c>
      <c r="I17">
        <f t="shared" si="44"/>
        <v>10.84</v>
      </c>
      <c r="J17">
        <v>11.23</v>
      </c>
      <c r="K17">
        <v>24.09</v>
      </c>
      <c r="L17">
        <f t="shared" si="45"/>
        <v>12.86</v>
      </c>
      <c r="M17">
        <v>11.48</v>
      </c>
      <c r="N17">
        <v>24.46</v>
      </c>
      <c r="O17">
        <f t="shared" si="46"/>
        <v>12.98</v>
      </c>
      <c r="P17">
        <v>11.48</v>
      </c>
      <c r="Q17">
        <v>24.82</v>
      </c>
      <c r="R17">
        <f t="shared" si="47"/>
        <v>13.34</v>
      </c>
      <c r="T17">
        <f t="shared" si="48"/>
        <v>2.9999999999999361E-2</v>
      </c>
      <c r="U17">
        <f t="shared" si="49"/>
        <v>-1.9199999999999982</v>
      </c>
      <c r="V17">
        <f t="shared" si="50"/>
        <v>-2</v>
      </c>
      <c r="W17">
        <f t="shared" si="51"/>
        <v>1.9999999999999574E-2</v>
      </c>
      <c r="X17">
        <f t="shared" si="52"/>
        <v>0.14000000000000057</v>
      </c>
      <c r="Y17">
        <f t="shared" si="53"/>
        <v>0.5</v>
      </c>
      <c r="AA17">
        <f t="shared" si="54"/>
        <v>0.97942029758692717</v>
      </c>
      <c r="AB17">
        <f t="shared" si="37"/>
        <v>3.7842305869023787</v>
      </c>
      <c r="AC17">
        <f t="shared" si="38"/>
        <v>4</v>
      </c>
      <c r="AD17">
        <f t="shared" si="39"/>
        <v>0.98623270449335942</v>
      </c>
      <c r="AE17">
        <f t="shared" si="40"/>
        <v>0.90751915531716054</v>
      </c>
      <c r="AF17">
        <f t="shared" si="41"/>
        <v>0.70710678118654746</v>
      </c>
    </row>
    <row r="19" spans="1:32" x14ac:dyDescent="0.3">
      <c r="A19" t="s">
        <v>3</v>
      </c>
      <c r="T19" t="s">
        <v>3</v>
      </c>
      <c r="AA19" t="s">
        <v>3</v>
      </c>
    </row>
    <row r="20" spans="1:32" x14ac:dyDescent="0.3">
      <c r="A20" t="s">
        <v>7</v>
      </c>
      <c r="D20" t="s">
        <v>8</v>
      </c>
      <c r="G20" t="s">
        <v>9</v>
      </c>
      <c r="J20" t="s">
        <v>10</v>
      </c>
      <c r="M20" t="s">
        <v>11</v>
      </c>
      <c r="P20" t="s">
        <v>12</v>
      </c>
      <c r="T20" t="s">
        <v>7</v>
      </c>
      <c r="U20" t="s">
        <v>8</v>
      </c>
      <c r="V20" t="s">
        <v>9</v>
      </c>
      <c r="W20" t="s">
        <v>10</v>
      </c>
      <c r="X20" t="s">
        <v>11</v>
      </c>
      <c r="Y20" t="s">
        <v>12</v>
      </c>
      <c r="AA20" t="s">
        <v>7</v>
      </c>
      <c r="AB20" t="s">
        <v>8</v>
      </c>
      <c r="AC20" t="s">
        <v>9</v>
      </c>
      <c r="AD20" t="s">
        <v>10</v>
      </c>
      <c r="AE20" t="s">
        <v>11</v>
      </c>
      <c r="AF20" t="s">
        <v>12</v>
      </c>
    </row>
    <row r="21" spans="1:32" x14ac:dyDescent="0.3">
      <c r="A21">
        <v>11.22</v>
      </c>
      <c r="B21">
        <v>25.18</v>
      </c>
      <c r="C21">
        <f>B21-A21</f>
        <v>13.959999999999999</v>
      </c>
      <c r="D21">
        <v>11.32</v>
      </c>
      <c r="E21">
        <v>27.76</v>
      </c>
      <c r="F21">
        <f>E21-D21</f>
        <v>16.440000000000001</v>
      </c>
      <c r="G21">
        <v>11.16</v>
      </c>
      <c r="H21">
        <v>27.47</v>
      </c>
      <c r="I21">
        <f>H21-G21</f>
        <v>16.309999999999999</v>
      </c>
      <c r="J21">
        <v>11.34</v>
      </c>
      <c r="K21">
        <v>25.18</v>
      </c>
      <c r="L21">
        <f>K21-J21</f>
        <v>13.84</v>
      </c>
      <c r="M21">
        <v>11.04</v>
      </c>
      <c r="N21">
        <v>25.14</v>
      </c>
      <c r="O21">
        <f>N21-M21</f>
        <v>14.100000000000001</v>
      </c>
      <c r="P21">
        <v>11.08</v>
      </c>
      <c r="Q21">
        <v>25.05</v>
      </c>
      <c r="R21">
        <f>Q21-P21</f>
        <v>13.97</v>
      </c>
      <c r="T21">
        <f>C21-13.96</f>
        <v>0</v>
      </c>
      <c r="U21">
        <f>F21-13.96</f>
        <v>2.4800000000000004</v>
      </c>
      <c r="V21">
        <f>I21-13.96</f>
        <v>2.3499999999999979</v>
      </c>
      <c r="W21">
        <f>L21-13.96</f>
        <v>-0.12000000000000099</v>
      </c>
      <c r="X21">
        <f>O21-13.96</f>
        <v>0.14000000000000057</v>
      </c>
      <c r="Y21">
        <f>R21-13.96</f>
        <v>9.9999999999997868E-3</v>
      </c>
      <c r="AA21">
        <f>POWER(2,-T21)</f>
        <v>1</v>
      </c>
      <c r="AB21">
        <f t="shared" ref="AB21:AB23" si="55">POWER(2,-U21)</f>
        <v>0.17924440600197841</v>
      </c>
      <c r="AC21">
        <f t="shared" ref="AC21:AC23" si="56">POWER(2,-V21)</f>
        <v>0.19614602447418797</v>
      </c>
      <c r="AD21">
        <f t="shared" ref="AD21:AD23" si="57">POWER(2,-W21)</f>
        <v>1.0867348625260589</v>
      </c>
      <c r="AE21">
        <f t="shared" ref="AE21:AE23" si="58">POWER(2,-X21)</f>
        <v>0.90751915531716054</v>
      </c>
      <c r="AF21">
        <f t="shared" ref="AF21:AF23" si="59">POWER(2,-Y21)</f>
        <v>0.99309249543703604</v>
      </c>
    </row>
    <row r="22" spans="1:32" x14ac:dyDescent="0.3">
      <c r="A22">
        <v>11.44</v>
      </c>
      <c r="B22">
        <v>25.03</v>
      </c>
      <c r="C22">
        <f t="shared" ref="C22:C23" si="60">B22-A22</f>
        <v>13.590000000000002</v>
      </c>
      <c r="D22">
        <v>11.88</v>
      </c>
      <c r="E22">
        <v>27.53</v>
      </c>
      <c r="F22">
        <f t="shared" ref="F22:F23" si="61">E22-D22</f>
        <v>15.65</v>
      </c>
      <c r="G22">
        <v>11.66</v>
      </c>
      <c r="H22">
        <v>27.35</v>
      </c>
      <c r="I22">
        <f t="shared" ref="I22:I23" si="62">H22-G22</f>
        <v>15.690000000000001</v>
      </c>
      <c r="J22">
        <v>11.66</v>
      </c>
      <c r="K22">
        <v>25.38</v>
      </c>
      <c r="L22">
        <f t="shared" ref="L22:L23" si="63">K22-J22</f>
        <v>13.719999999999999</v>
      </c>
      <c r="M22">
        <v>11.51</v>
      </c>
      <c r="N22">
        <v>25.18</v>
      </c>
      <c r="O22">
        <f t="shared" ref="O22:O23" si="64">N22-M22</f>
        <v>13.67</v>
      </c>
      <c r="P22">
        <v>11.49</v>
      </c>
      <c r="Q22">
        <v>25.62</v>
      </c>
      <c r="R22">
        <f t="shared" ref="R22:R23" si="65">Q22-P22</f>
        <v>14.13</v>
      </c>
      <c r="T22">
        <f t="shared" ref="T22:T23" si="66">C22-13.96</f>
        <v>-0.36999999999999922</v>
      </c>
      <c r="U22">
        <f t="shared" ref="U22:U23" si="67">F22-13.96</f>
        <v>1.6899999999999995</v>
      </c>
      <c r="V22">
        <f t="shared" ref="V22:V23" si="68">I22-13.96</f>
        <v>1.7300000000000004</v>
      </c>
      <c r="W22">
        <f t="shared" ref="W22:W23" si="69">L22-13.96</f>
        <v>-0.24000000000000199</v>
      </c>
      <c r="X22">
        <f t="shared" ref="X22:X23" si="70">O22-13.96</f>
        <v>-0.29000000000000092</v>
      </c>
      <c r="Y22">
        <f t="shared" ref="Y22:Y23" si="71">R22-13.96</f>
        <v>0.16999999999999993</v>
      </c>
      <c r="AA22">
        <f t="shared" ref="AA22:AA23" si="72">POWER(2,-T22)</f>
        <v>1.2923528306374916</v>
      </c>
      <c r="AB22">
        <f t="shared" si="55"/>
        <v>0.30992692498474678</v>
      </c>
      <c r="AC22">
        <f t="shared" si="56"/>
        <v>0.30145195692269006</v>
      </c>
      <c r="AD22">
        <f t="shared" si="57"/>
        <v>1.1809926614295321</v>
      </c>
      <c r="AE22">
        <f t="shared" si="58"/>
        <v>1.2226402776920693</v>
      </c>
      <c r="AF22">
        <f t="shared" si="59"/>
        <v>0.88884268116657017</v>
      </c>
    </row>
    <row r="23" spans="1:32" x14ac:dyDescent="0.3">
      <c r="A23">
        <v>11.63</v>
      </c>
      <c r="B23">
        <v>25.68</v>
      </c>
      <c r="C23">
        <f t="shared" si="60"/>
        <v>14.049999999999999</v>
      </c>
      <c r="D23">
        <v>11.36</v>
      </c>
      <c r="E23">
        <v>27.49</v>
      </c>
      <c r="F23">
        <f t="shared" si="61"/>
        <v>16.13</v>
      </c>
      <c r="G23">
        <v>11.29</v>
      </c>
      <c r="H23">
        <v>27.1</v>
      </c>
      <c r="I23">
        <f t="shared" si="62"/>
        <v>15.810000000000002</v>
      </c>
      <c r="J23">
        <v>11.23</v>
      </c>
      <c r="K23">
        <v>25.11</v>
      </c>
      <c r="L23">
        <f t="shared" si="63"/>
        <v>13.879999999999999</v>
      </c>
      <c r="M23">
        <v>11.48</v>
      </c>
      <c r="N23">
        <v>25.56</v>
      </c>
      <c r="O23">
        <f t="shared" si="64"/>
        <v>14.079999999999998</v>
      </c>
      <c r="P23">
        <v>11.48</v>
      </c>
      <c r="Q23">
        <v>25.53</v>
      </c>
      <c r="R23">
        <f t="shared" si="65"/>
        <v>14.05</v>
      </c>
      <c r="T23">
        <f t="shared" si="66"/>
        <v>8.9999999999998082E-2</v>
      </c>
      <c r="U23">
        <f t="shared" si="67"/>
        <v>2.1699999999999982</v>
      </c>
      <c r="V23">
        <f t="shared" si="68"/>
        <v>1.8500000000000014</v>
      </c>
      <c r="W23">
        <f t="shared" si="69"/>
        <v>-8.0000000000001847E-2</v>
      </c>
      <c r="X23">
        <f t="shared" si="70"/>
        <v>0.11999999999999744</v>
      </c>
      <c r="Y23">
        <f t="shared" si="71"/>
        <v>8.9999999999999858E-2</v>
      </c>
      <c r="AA23">
        <f t="shared" si="72"/>
        <v>0.93952274921401302</v>
      </c>
      <c r="AB23">
        <f t="shared" si="55"/>
        <v>0.22221067029164285</v>
      </c>
      <c r="AC23">
        <f t="shared" si="56"/>
        <v>0.27739236801696093</v>
      </c>
      <c r="AD23">
        <f t="shared" si="57"/>
        <v>1.0570180405613818</v>
      </c>
      <c r="AE23">
        <f t="shared" si="58"/>
        <v>0.92018765062487662</v>
      </c>
      <c r="AF23">
        <f t="shared" si="59"/>
        <v>0.93952274921401191</v>
      </c>
    </row>
    <row r="25" spans="1:32" x14ac:dyDescent="0.3">
      <c r="A25" t="s">
        <v>4</v>
      </c>
      <c r="T25" t="s">
        <v>4</v>
      </c>
      <c r="AA25" t="s">
        <v>4</v>
      </c>
    </row>
    <row r="26" spans="1:32" x14ac:dyDescent="0.3">
      <c r="A26" t="s">
        <v>7</v>
      </c>
      <c r="D26" t="s">
        <v>8</v>
      </c>
      <c r="G26" t="s">
        <v>9</v>
      </c>
      <c r="J26" t="s">
        <v>10</v>
      </c>
      <c r="M26" t="s">
        <v>11</v>
      </c>
      <c r="P26" t="s">
        <v>12</v>
      </c>
      <c r="T26" t="s">
        <v>7</v>
      </c>
      <c r="U26" t="s">
        <v>8</v>
      </c>
      <c r="V26" t="s">
        <v>9</v>
      </c>
      <c r="W26" t="s">
        <v>10</v>
      </c>
      <c r="X26" t="s">
        <v>11</v>
      </c>
      <c r="Y26" t="s">
        <v>12</v>
      </c>
      <c r="AA26" t="s">
        <v>7</v>
      </c>
      <c r="AB26" t="s">
        <v>8</v>
      </c>
      <c r="AC26" t="s">
        <v>9</v>
      </c>
      <c r="AD26" t="s">
        <v>10</v>
      </c>
      <c r="AE26" t="s">
        <v>11</v>
      </c>
      <c r="AF26" t="s">
        <v>12</v>
      </c>
    </row>
    <row r="27" spans="1:32" x14ac:dyDescent="0.3">
      <c r="A27">
        <v>11.22</v>
      </c>
      <c r="B27">
        <v>26.63</v>
      </c>
      <c r="C27">
        <f>B27-A27</f>
        <v>15.409999999999998</v>
      </c>
      <c r="D27">
        <v>11.32</v>
      </c>
      <c r="E27">
        <v>27.88</v>
      </c>
      <c r="F27">
        <f>E27-D27</f>
        <v>16.559999999999999</v>
      </c>
      <c r="G27">
        <v>11.16</v>
      </c>
      <c r="H27">
        <v>28.19</v>
      </c>
      <c r="I27">
        <f>H27-G27</f>
        <v>17.03</v>
      </c>
      <c r="J27">
        <v>11.34</v>
      </c>
      <c r="K27">
        <v>26.93</v>
      </c>
      <c r="L27">
        <f>K27-J27</f>
        <v>15.59</v>
      </c>
      <c r="M27">
        <v>11.04</v>
      </c>
      <c r="N27">
        <v>26.63</v>
      </c>
      <c r="O27">
        <f>N27-M27</f>
        <v>15.59</v>
      </c>
      <c r="P27">
        <v>11.08</v>
      </c>
      <c r="Q27">
        <v>26.58</v>
      </c>
      <c r="R27">
        <f>Q27-P27</f>
        <v>15.499999999999998</v>
      </c>
      <c r="T27">
        <f>C27-15.41</f>
        <v>0</v>
      </c>
      <c r="U27">
        <f>F27-15.41</f>
        <v>1.1499999999999986</v>
      </c>
      <c r="V27">
        <f>I27-15.41</f>
        <v>1.620000000000001</v>
      </c>
      <c r="W27">
        <f>L27-15.41</f>
        <v>0.17999999999999972</v>
      </c>
      <c r="X27">
        <f>O27-15.41</f>
        <v>0.17999999999999972</v>
      </c>
      <c r="Y27">
        <f>R27-15.41</f>
        <v>8.9999999999998082E-2</v>
      </c>
      <c r="AA27">
        <f>POWER(2,-T27)</f>
        <v>1</v>
      </c>
      <c r="AB27">
        <f t="shared" ref="AB27:AB29" si="73">POWER(2,-U27)</f>
        <v>0.45062523130541554</v>
      </c>
      <c r="AC27">
        <f t="shared" ref="AC27:AC29" si="74">POWER(2,-V27)</f>
        <v>0.32533546386048318</v>
      </c>
      <c r="AD27">
        <f t="shared" ref="AD27:AD29" si="75">POWER(2,-W27)</f>
        <v>0.88270299629065507</v>
      </c>
      <c r="AE27">
        <f t="shared" ref="AE27:AE29" si="76">POWER(2,-X27)</f>
        <v>0.88270299629065507</v>
      </c>
      <c r="AF27">
        <f t="shared" ref="AF27:AF29" si="77">POWER(2,-Y27)</f>
        <v>0.93952274921401302</v>
      </c>
    </row>
    <row r="28" spans="1:32" x14ac:dyDescent="0.3">
      <c r="A28">
        <v>11.44</v>
      </c>
      <c r="B28">
        <v>26.61</v>
      </c>
      <c r="C28">
        <f t="shared" ref="C28:C29" si="78">B28-A28</f>
        <v>15.17</v>
      </c>
      <c r="D28">
        <v>11.88</v>
      </c>
      <c r="E28">
        <v>28.77</v>
      </c>
      <c r="F28">
        <f t="shared" ref="F28:F29" si="79">E28-D28</f>
        <v>16.89</v>
      </c>
      <c r="G28">
        <v>11.66</v>
      </c>
      <c r="H28">
        <v>27.95</v>
      </c>
      <c r="I28">
        <f t="shared" ref="I28:I29" si="80">H28-G28</f>
        <v>16.29</v>
      </c>
      <c r="J28">
        <v>11.66</v>
      </c>
      <c r="K28">
        <v>26.84</v>
      </c>
      <c r="L28">
        <f t="shared" ref="L28:L29" si="81">K28-J28</f>
        <v>15.18</v>
      </c>
      <c r="M28">
        <v>11.51</v>
      </c>
      <c r="N28">
        <v>26.85</v>
      </c>
      <c r="O28">
        <f t="shared" ref="O28:O29" si="82">N28-M28</f>
        <v>15.340000000000002</v>
      </c>
      <c r="P28">
        <v>11.49</v>
      </c>
      <c r="Q28">
        <v>26.31</v>
      </c>
      <c r="R28">
        <f t="shared" ref="R28:R29" si="83">Q28-P28</f>
        <v>14.819999999999999</v>
      </c>
      <c r="T28">
        <f t="shared" ref="T28:T29" si="84">C28-15.41</f>
        <v>-0.24000000000000021</v>
      </c>
      <c r="U28">
        <f t="shared" ref="U28:U29" si="85">F28-15.41</f>
        <v>1.4800000000000004</v>
      </c>
      <c r="V28">
        <f t="shared" ref="V28:V29" si="86">I28-15.41</f>
        <v>0.87999999999999901</v>
      </c>
      <c r="W28">
        <f t="shared" ref="W28:W29" si="87">L28-15.41</f>
        <v>-0.23000000000000043</v>
      </c>
      <c r="X28">
        <f t="shared" ref="X28:X29" si="88">O28-15.41</f>
        <v>-6.9999999999998508E-2</v>
      </c>
      <c r="Y28">
        <f t="shared" ref="Y28:Y29" si="89">R28-15.41</f>
        <v>-0.59000000000000163</v>
      </c>
      <c r="AA28">
        <f t="shared" ref="AA28:AA29" si="90">POWER(2,-T28)</f>
        <v>1.1809926614295305</v>
      </c>
      <c r="AB28">
        <f t="shared" si="73"/>
        <v>0.35848881200395677</v>
      </c>
      <c r="AC28">
        <f t="shared" si="74"/>
        <v>0.54336743126302933</v>
      </c>
      <c r="AD28">
        <f t="shared" si="75"/>
        <v>1.1728349492318793</v>
      </c>
      <c r="AE28">
        <f t="shared" si="76"/>
        <v>1.0497166836230662</v>
      </c>
      <c r="AF28">
        <f t="shared" si="77"/>
        <v>1.5052467474110689</v>
      </c>
    </row>
    <row r="29" spans="1:32" x14ac:dyDescent="0.3">
      <c r="A29">
        <v>11.63</v>
      </c>
      <c r="B29">
        <v>26.77</v>
      </c>
      <c r="C29">
        <f t="shared" si="78"/>
        <v>15.139999999999999</v>
      </c>
      <c r="D29">
        <v>11.36</v>
      </c>
      <c r="E29">
        <v>27.87</v>
      </c>
      <c r="F29">
        <f t="shared" si="79"/>
        <v>16.510000000000002</v>
      </c>
      <c r="G29">
        <v>11.29</v>
      </c>
      <c r="H29">
        <v>27.41</v>
      </c>
      <c r="I29">
        <f t="shared" si="80"/>
        <v>16.12</v>
      </c>
      <c r="J29">
        <v>11.23</v>
      </c>
      <c r="K29">
        <v>26.06</v>
      </c>
      <c r="L29">
        <f t="shared" si="81"/>
        <v>14.829999999999998</v>
      </c>
      <c r="M29">
        <v>11.48</v>
      </c>
      <c r="N29">
        <v>26.57</v>
      </c>
      <c r="O29">
        <f t="shared" si="82"/>
        <v>15.09</v>
      </c>
      <c r="P29">
        <v>11.48</v>
      </c>
      <c r="Q29">
        <v>26.6</v>
      </c>
      <c r="R29">
        <f t="shared" si="83"/>
        <v>15.120000000000001</v>
      </c>
      <c r="T29">
        <f t="shared" si="84"/>
        <v>-0.27000000000000135</v>
      </c>
      <c r="U29">
        <f t="shared" si="85"/>
        <v>1.1000000000000014</v>
      </c>
      <c r="V29">
        <f t="shared" si="86"/>
        <v>0.71000000000000085</v>
      </c>
      <c r="W29">
        <f t="shared" si="87"/>
        <v>-0.58000000000000185</v>
      </c>
      <c r="X29">
        <f t="shared" si="88"/>
        <v>-0.32000000000000028</v>
      </c>
      <c r="Y29">
        <f t="shared" si="89"/>
        <v>-0.28999999999999915</v>
      </c>
      <c r="AA29">
        <f t="shared" si="90"/>
        <v>1.2058078276907616</v>
      </c>
      <c r="AB29">
        <f t="shared" si="73"/>
        <v>0.46651649576840326</v>
      </c>
      <c r="AC29">
        <f t="shared" si="74"/>
        <v>0.61132013884603398</v>
      </c>
      <c r="AD29">
        <f t="shared" si="75"/>
        <v>1.4948492486349403</v>
      </c>
      <c r="AE29">
        <f t="shared" si="76"/>
        <v>1.2483305489016121</v>
      </c>
      <c r="AF29">
        <f t="shared" si="77"/>
        <v>1.2226402776920677</v>
      </c>
    </row>
    <row r="31" spans="1:32" x14ac:dyDescent="0.3">
      <c r="A31" t="s">
        <v>5</v>
      </c>
      <c r="T31" t="s">
        <v>5</v>
      </c>
      <c r="AA31" t="s">
        <v>5</v>
      </c>
    </row>
    <row r="32" spans="1:32" x14ac:dyDescent="0.3">
      <c r="A32" t="s">
        <v>7</v>
      </c>
      <c r="D32" t="s">
        <v>8</v>
      </c>
      <c r="G32" t="s">
        <v>9</v>
      </c>
      <c r="J32" t="s">
        <v>10</v>
      </c>
      <c r="M32" t="s">
        <v>11</v>
      </c>
      <c r="P32" t="s">
        <v>12</v>
      </c>
      <c r="T32" t="s">
        <v>7</v>
      </c>
      <c r="U32" t="s">
        <v>8</v>
      </c>
      <c r="V32" t="s">
        <v>9</v>
      </c>
      <c r="W32" t="s">
        <v>10</v>
      </c>
      <c r="X32" t="s">
        <v>11</v>
      </c>
      <c r="Y32" t="s">
        <v>12</v>
      </c>
      <c r="AA32" t="s">
        <v>7</v>
      </c>
      <c r="AB32" t="s">
        <v>8</v>
      </c>
      <c r="AC32" t="s">
        <v>9</v>
      </c>
      <c r="AD32" t="s">
        <v>10</v>
      </c>
      <c r="AE32" t="s">
        <v>11</v>
      </c>
      <c r="AF32" t="s">
        <v>12</v>
      </c>
    </row>
    <row r="33" spans="1:32" x14ac:dyDescent="0.3">
      <c r="A33">
        <v>11.23</v>
      </c>
      <c r="B33">
        <v>32.020000000000003</v>
      </c>
      <c r="C33">
        <f>B33-A33</f>
        <v>20.790000000000003</v>
      </c>
      <c r="D33">
        <v>11.47</v>
      </c>
      <c r="E33">
        <v>34.090000000000003</v>
      </c>
      <c r="F33">
        <f>E33-D33</f>
        <v>22.620000000000005</v>
      </c>
      <c r="G33">
        <v>11.77</v>
      </c>
      <c r="H33">
        <v>34.47</v>
      </c>
      <c r="I33">
        <f>H33-G33</f>
        <v>22.7</v>
      </c>
      <c r="J33">
        <v>11.38</v>
      </c>
      <c r="K33">
        <v>32.35</v>
      </c>
      <c r="L33">
        <f>K33-J33</f>
        <v>20.97</v>
      </c>
      <c r="M33">
        <v>11.05</v>
      </c>
      <c r="N33">
        <v>32.07</v>
      </c>
      <c r="O33">
        <f>N33-M33</f>
        <v>21.02</v>
      </c>
      <c r="P33">
        <v>11.46</v>
      </c>
      <c r="Q33">
        <v>32.630000000000003</v>
      </c>
      <c r="R33">
        <f>Q33-P33</f>
        <v>21.17</v>
      </c>
      <c r="T33">
        <f>C33-20.79</f>
        <v>0</v>
      </c>
      <c r="U33">
        <f>F33-20.79</f>
        <v>1.8300000000000054</v>
      </c>
      <c r="V33">
        <f>I33-20.79</f>
        <v>1.9100000000000001</v>
      </c>
      <c r="W33">
        <f>L33-20.79</f>
        <v>0.17999999999999972</v>
      </c>
      <c r="X33">
        <f>O33-20.79</f>
        <v>0.23000000000000043</v>
      </c>
      <c r="Y33">
        <f>R33-20.79</f>
        <v>0.38000000000000256</v>
      </c>
      <c r="AA33">
        <f>POWER(2,-T33)</f>
        <v>1</v>
      </c>
      <c r="AB33">
        <f t="shared" ref="AB33:AB35" si="91">POWER(2,-U33)</f>
        <v>0.28126462117220136</v>
      </c>
      <c r="AC33">
        <f t="shared" ref="AC33:AC35" si="92">POWER(2,-V33)</f>
        <v>0.26609254561333995</v>
      </c>
      <c r="AD33">
        <f t="shared" ref="AD33:AD35" si="93">POWER(2,-W33)</f>
        <v>0.88270299629065507</v>
      </c>
      <c r="AE33">
        <f t="shared" ref="AE33:AE35" si="94">POWER(2,-X33)</f>
        <v>0.85263489176795637</v>
      </c>
      <c r="AF33">
        <f t="shared" ref="AF33:AF35" si="95">POWER(2,-Y33)</f>
        <v>0.76843759064400485</v>
      </c>
    </row>
    <row r="34" spans="1:32" x14ac:dyDescent="0.3">
      <c r="A34">
        <v>11.69</v>
      </c>
      <c r="B34">
        <v>32.07</v>
      </c>
      <c r="C34">
        <f t="shared" ref="C34:C35" si="96">B34-A34</f>
        <v>20.380000000000003</v>
      </c>
      <c r="D34">
        <v>11.81</v>
      </c>
      <c r="E34">
        <v>34.409999999999997</v>
      </c>
      <c r="F34">
        <f t="shared" ref="F34:F35" si="97">E34-D34</f>
        <v>22.599999999999994</v>
      </c>
      <c r="G34">
        <v>11.61</v>
      </c>
      <c r="H34">
        <v>34.94</v>
      </c>
      <c r="I34">
        <f t="shared" ref="I34:I35" si="98">H34-G34</f>
        <v>23.33</v>
      </c>
      <c r="J34">
        <v>11.73</v>
      </c>
      <c r="K34">
        <v>32.869999999999997</v>
      </c>
      <c r="L34">
        <f t="shared" ref="L34:L35" si="99">K34-J34</f>
        <v>21.139999999999997</v>
      </c>
      <c r="M34">
        <v>11.56</v>
      </c>
      <c r="N34">
        <v>32.69</v>
      </c>
      <c r="O34">
        <f t="shared" ref="O34:O35" si="100">N34-M34</f>
        <v>21.129999999999995</v>
      </c>
      <c r="P34">
        <v>11.2</v>
      </c>
      <c r="Q34">
        <v>32.4</v>
      </c>
      <c r="R34">
        <f t="shared" ref="R34:R35" si="101">Q34-P34</f>
        <v>21.2</v>
      </c>
      <c r="T34">
        <f t="shared" ref="T34:T35" si="102">C34-20.79</f>
        <v>-0.40999999999999659</v>
      </c>
      <c r="U34">
        <f t="shared" ref="U34:U35" si="103">F34-20.79</f>
        <v>1.8099999999999952</v>
      </c>
      <c r="V34">
        <f t="shared" ref="V34:V35" si="104">I34-20.79</f>
        <v>2.5399999999999991</v>
      </c>
      <c r="W34">
        <f t="shared" ref="W34:W35" si="105">L34-20.79</f>
        <v>0.34999999999999787</v>
      </c>
      <c r="X34">
        <f t="shared" ref="X34:X35" si="106">O34-20.79</f>
        <v>0.33999999999999631</v>
      </c>
      <c r="Y34">
        <f t="shared" ref="Y34:Y35" si="107">R34-20.79</f>
        <v>0.41000000000000014</v>
      </c>
      <c r="AA34">
        <f t="shared" ref="AA34:AA35" si="108">POWER(2,-T34)</f>
        <v>1.3286858140965085</v>
      </c>
      <c r="AB34">
        <f t="shared" si="91"/>
        <v>0.28519092896710685</v>
      </c>
      <c r="AC34">
        <f t="shared" si="92"/>
        <v>0.17194272726746809</v>
      </c>
      <c r="AD34">
        <f t="shared" si="93"/>
        <v>0.78458409789675188</v>
      </c>
      <c r="AE34">
        <f t="shared" si="94"/>
        <v>0.79004131186337923</v>
      </c>
      <c r="AF34">
        <f t="shared" si="95"/>
        <v>0.75262337370553356</v>
      </c>
    </row>
    <row r="35" spans="1:32" x14ac:dyDescent="0.3">
      <c r="A35">
        <v>11.62</v>
      </c>
      <c r="B35">
        <v>32.96</v>
      </c>
      <c r="C35">
        <f t="shared" si="96"/>
        <v>21.340000000000003</v>
      </c>
      <c r="D35">
        <v>11.16</v>
      </c>
      <c r="E35">
        <v>34.25</v>
      </c>
      <c r="F35">
        <f t="shared" si="97"/>
        <v>23.09</v>
      </c>
      <c r="G35">
        <v>11.55</v>
      </c>
      <c r="H35">
        <v>34.67</v>
      </c>
      <c r="I35">
        <f t="shared" si="98"/>
        <v>23.12</v>
      </c>
      <c r="J35">
        <v>11.17</v>
      </c>
      <c r="K35">
        <v>32.950000000000003</v>
      </c>
      <c r="L35">
        <f t="shared" si="99"/>
        <v>21.78</v>
      </c>
      <c r="M35">
        <v>11.22</v>
      </c>
      <c r="N35">
        <v>32.5</v>
      </c>
      <c r="O35">
        <f t="shared" si="100"/>
        <v>21.28</v>
      </c>
      <c r="P35">
        <v>11.62</v>
      </c>
      <c r="Q35">
        <v>32.35</v>
      </c>
      <c r="R35">
        <f t="shared" si="101"/>
        <v>20.730000000000004</v>
      </c>
      <c r="T35">
        <f t="shared" si="102"/>
        <v>0.55000000000000426</v>
      </c>
      <c r="U35">
        <f t="shared" si="103"/>
        <v>2.3000000000000007</v>
      </c>
      <c r="V35">
        <f t="shared" si="104"/>
        <v>2.3300000000000018</v>
      </c>
      <c r="W35">
        <f t="shared" si="105"/>
        <v>0.99000000000000199</v>
      </c>
      <c r="X35">
        <f t="shared" si="106"/>
        <v>0.49000000000000199</v>
      </c>
      <c r="Y35">
        <f t="shared" si="107"/>
        <v>-5.9999999999995168E-2</v>
      </c>
      <c r="AA35">
        <f t="shared" si="108"/>
        <v>0.68302012837719583</v>
      </c>
      <c r="AB35">
        <f t="shared" si="91"/>
        <v>0.20306309908905881</v>
      </c>
      <c r="AC35">
        <f t="shared" si="92"/>
        <v>0.19888412093872943</v>
      </c>
      <c r="AD35">
        <f t="shared" si="93"/>
        <v>0.50347777502835867</v>
      </c>
      <c r="AE35">
        <f t="shared" si="94"/>
        <v>0.71202509779853496</v>
      </c>
      <c r="AF35">
        <f t="shared" si="95"/>
        <v>1.0424657608411179</v>
      </c>
    </row>
    <row r="37" spans="1:32" x14ac:dyDescent="0.3">
      <c r="A37" t="s">
        <v>6</v>
      </c>
      <c r="T37" t="s">
        <v>6</v>
      </c>
      <c r="AA37" t="s">
        <v>6</v>
      </c>
    </row>
    <row r="38" spans="1:32" x14ac:dyDescent="0.3">
      <c r="A38" t="s">
        <v>7</v>
      </c>
      <c r="D38" t="s">
        <v>8</v>
      </c>
      <c r="G38" t="s">
        <v>9</v>
      </c>
      <c r="J38" t="s">
        <v>10</v>
      </c>
      <c r="M38" t="s">
        <v>11</v>
      </c>
      <c r="P38" t="s">
        <v>12</v>
      </c>
      <c r="T38" t="s">
        <v>7</v>
      </c>
      <c r="U38" t="s">
        <v>8</v>
      </c>
      <c r="V38" t="s">
        <v>9</v>
      </c>
      <c r="W38" t="s">
        <v>10</v>
      </c>
      <c r="X38" t="s">
        <v>11</v>
      </c>
      <c r="Y38" t="s">
        <v>12</v>
      </c>
      <c r="AA38" t="s">
        <v>7</v>
      </c>
      <c r="AB38" t="s">
        <v>8</v>
      </c>
      <c r="AC38" t="s">
        <v>9</v>
      </c>
      <c r="AD38" t="s">
        <v>10</v>
      </c>
      <c r="AE38" t="s">
        <v>11</v>
      </c>
      <c r="AF38" t="s">
        <v>12</v>
      </c>
    </row>
    <row r="39" spans="1:32" x14ac:dyDescent="0.3">
      <c r="A39">
        <v>11.23</v>
      </c>
      <c r="B39">
        <v>29.95</v>
      </c>
      <c r="C39">
        <f>B39-A39</f>
        <v>18.72</v>
      </c>
      <c r="D39">
        <v>11.47</v>
      </c>
      <c r="E39">
        <v>32.01</v>
      </c>
      <c r="F39">
        <f>E39-D39</f>
        <v>20.54</v>
      </c>
      <c r="G39">
        <v>11.77</v>
      </c>
      <c r="H39">
        <v>32.15</v>
      </c>
      <c r="I39">
        <f>H39-G39</f>
        <v>20.38</v>
      </c>
      <c r="J39">
        <v>11.38</v>
      </c>
      <c r="K39">
        <v>29.86</v>
      </c>
      <c r="L39">
        <f>K39-J39</f>
        <v>18.479999999999997</v>
      </c>
      <c r="M39">
        <v>11.05</v>
      </c>
      <c r="N39">
        <v>29.49</v>
      </c>
      <c r="O39">
        <f>N39-M39</f>
        <v>18.439999999999998</v>
      </c>
      <c r="P39">
        <v>11.46</v>
      </c>
      <c r="Q39">
        <v>29.99</v>
      </c>
      <c r="R39">
        <f>Q39-P39</f>
        <v>18.529999999999998</v>
      </c>
      <c r="T39">
        <f>C39-18.72</f>
        <v>0</v>
      </c>
      <c r="U39">
        <f>F39-18.72</f>
        <v>1.8200000000000003</v>
      </c>
      <c r="V39">
        <f>I39-18.72</f>
        <v>1.6600000000000001</v>
      </c>
      <c r="W39">
        <f>L39-18.72</f>
        <v>-0.24000000000000199</v>
      </c>
      <c r="X39">
        <f>O39-18.72</f>
        <v>-0.28000000000000114</v>
      </c>
      <c r="Y39">
        <f>R39-18.72</f>
        <v>-0.19000000000000128</v>
      </c>
      <c r="AA39">
        <f>POWER(2,-T39)</f>
        <v>1</v>
      </c>
      <c r="AB39">
        <f t="shared" ref="AB39:AB41" si="109">POWER(2,-U39)</f>
        <v>0.28322097132394958</v>
      </c>
      <c r="AC39">
        <f t="shared" ref="AC39:AC41" si="110">POWER(2,-V39)</f>
        <v>0.31643914849256999</v>
      </c>
      <c r="AD39">
        <f t="shared" ref="AD39:AD41" si="111">POWER(2,-W39)</f>
        <v>1.1809926614295321</v>
      </c>
      <c r="AE39">
        <f t="shared" ref="AE39:AE41" si="112">POWER(2,-X39)</f>
        <v>1.2141948843950479</v>
      </c>
      <c r="AF39">
        <f t="shared" ref="AF39:AF41" si="113">POWER(2,-Y39)</f>
        <v>1.1407637158684247</v>
      </c>
    </row>
    <row r="40" spans="1:32" x14ac:dyDescent="0.3">
      <c r="A40">
        <v>11.69</v>
      </c>
      <c r="B40">
        <v>29.63</v>
      </c>
      <c r="C40">
        <f t="shared" ref="C40:C41" si="114">B40-A40</f>
        <v>17.939999999999998</v>
      </c>
      <c r="D40">
        <v>11.81</v>
      </c>
      <c r="E40">
        <v>32.96</v>
      </c>
      <c r="F40">
        <f t="shared" ref="F40:F41" si="115">E40-D40</f>
        <v>21.15</v>
      </c>
      <c r="G40">
        <v>11.61</v>
      </c>
      <c r="H40">
        <v>32.869999999999997</v>
      </c>
      <c r="I40">
        <f t="shared" ref="I40:I41" si="116">H40-G40</f>
        <v>21.259999999999998</v>
      </c>
      <c r="J40">
        <v>11.73</v>
      </c>
      <c r="K40">
        <v>29.65</v>
      </c>
      <c r="L40">
        <f t="shared" ref="L40:L41" si="117">K40-J40</f>
        <v>17.919999999999998</v>
      </c>
      <c r="M40">
        <v>11.56</v>
      </c>
      <c r="N40">
        <v>29.49</v>
      </c>
      <c r="O40">
        <f t="shared" ref="O40:O41" si="118">N40-M40</f>
        <v>17.93</v>
      </c>
      <c r="P40">
        <v>11.2</v>
      </c>
      <c r="Q40">
        <v>29.86</v>
      </c>
      <c r="R40">
        <f t="shared" ref="R40:R41" si="119">Q40-P40</f>
        <v>18.66</v>
      </c>
      <c r="T40">
        <f t="shared" ref="T40:T41" si="120">C40-18.72</f>
        <v>-0.78000000000000114</v>
      </c>
      <c r="U40">
        <f t="shared" ref="U40:U41" si="121">F40-18.72</f>
        <v>2.4299999999999997</v>
      </c>
      <c r="V40">
        <f t="shared" ref="V40:V41" si="122">I40-18.72</f>
        <v>2.5399999999999991</v>
      </c>
      <c r="W40">
        <f t="shared" ref="W40:W41" si="123">L40-18.72</f>
        <v>-0.80000000000000071</v>
      </c>
      <c r="X40">
        <f t="shared" ref="X40:X41" si="124">O40-18.72</f>
        <v>-0.78999999999999915</v>
      </c>
      <c r="Y40">
        <f t="shared" ref="Y40:Y41" si="125">R40-18.72</f>
        <v>-5.9999999999998721E-2</v>
      </c>
      <c r="AA40">
        <f t="shared" ref="AA40:AA41" si="126">POWER(2,-T40)</f>
        <v>1.7171308728755088</v>
      </c>
      <c r="AB40">
        <f t="shared" si="109"/>
        <v>0.1855654463286312</v>
      </c>
      <c r="AC40">
        <f t="shared" si="110"/>
        <v>0.17194272726746809</v>
      </c>
      <c r="AD40">
        <f t="shared" si="111"/>
        <v>1.7411011265922491</v>
      </c>
      <c r="AE40">
        <f t="shared" si="112"/>
        <v>1.7290744626157293</v>
      </c>
      <c r="AF40">
        <f t="shared" si="113"/>
        <v>1.0424657608411205</v>
      </c>
    </row>
    <row r="41" spans="1:32" x14ac:dyDescent="0.3">
      <c r="A41">
        <v>11.62</v>
      </c>
      <c r="B41">
        <v>29.09</v>
      </c>
      <c r="C41">
        <f t="shared" si="114"/>
        <v>17.47</v>
      </c>
      <c r="D41">
        <v>11.16</v>
      </c>
      <c r="E41">
        <v>32.96</v>
      </c>
      <c r="F41">
        <f t="shared" si="115"/>
        <v>21.8</v>
      </c>
      <c r="G41">
        <v>11.55</v>
      </c>
      <c r="H41">
        <v>32.1</v>
      </c>
      <c r="I41">
        <f t="shared" si="116"/>
        <v>20.55</v>
      </c>
      <c r="J41">
        <v>11.17</v>
      </c>
      <c r="K41">
        <v>29.96</v>
      </c>
      <c r="L41">
        <f t="shared" si="117"/>
        <v>18.79</v>
      </c>
      <c r="M41">
        <v>11.22</v>
      </c>
      <c r="N41">
        <v>29.56</v>
      </c>
      <c r="O41">
        <f t="shared" si="118"/>
        <v>18.339999999999996</v>
      </c>
      <c r="P41">
        <v>11.62</v>
      </c>
      <c r="Q41">
        <v>29.22</v>
      </c>
      <c r="R41">
        <f t="shared" si="119"/>
        <v>17.600000000000001</v>
      </c>
      <c r="T41">
        <f t="shared" si="120"/>
        <v>-1.25</v>
      </c>
      <c r="U41">
        <f t="shared" si="121"/>
        <v>3.0800000000000018</v>
      </c>
      <c r="V41">
        <f t="shared" si="122"/>
        <v>1.8300000000000018</v>
      </c>
      <c r="W41">
        <f t="shared" si="123"/>
        <v>7.0000000000000284E-2</v>
      </c>
      <c r="X41">
        <f t="shared" si="124"/>
        <v>-0.38000000000000256</v>
      </c>
      <c r="Y41">
        <f t="shared" si="125"/>
        <v>-1.1199999999999974</v>
      </c>
      <c r="AA41">
        <f t="shared" si="126"/>
        <v>2.3784142300054421</v>
      </c>
      <c r="AB41">
        <f t="shared" si="109"/>
        <v>0.11825720584069935</v>
      </c>
      <c r="AC41">
        <f t="shared" si="110"/>
        <v>0.28126462117220202</v>
      </c>
      <c r="AD41">
        <f t="shared" si="111"/>
        <v>0.95263799804393712</v>
      </c>
      <c r="AE41">
        <f t="shared" si="112"/>
        <v>1.3013418554419358</v>
      </c>
      <c r="AF41">
        <f t="shared" si="113"/>
        <v>2.1734697250521124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Cell PCR quantification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卢志超</dc:creator>
  <cp:lastModifiedBy>Ada</cp:lastModifiedBy>
  <dcterms:created xsi:type="dcterms:W3CDTF">2015-06-05T18:19:34Z</dcterms:created>
  <dcterms:modified xsi:type="dcterms:W3CDTF">2024-09-13T10:02:16Z</dcterms:modified>
</cp:coreProperties>
</file>